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6" windowWidth="2760" windowHeight="2400" tabRatio="842" activeTab="0"/>
  </bookViews>
  <sheets>
    <sheet name="Дотации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'Дотации'!$13:$14</definedName>
    <definedName name="_xlnm.Print_Area" localSheetId="0">'Дотации'!$B$7:$H$33</definedName>
  </definedNames>
  <calcPr fullCalcOnLoad="1"/>
</workbook>
</file>

<file path=xl/sharedStrings.xml><?xml version="1.0" encoding="utf-8"?>
<sst xmlns="http://schemas.openxmlformats.org/spreadsheetml/2006/main" count="46" uniqueCount="46">
  <si>
    <t>ИТОГО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</si>
  <si>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</si>
  <si>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</si>
  <si>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</si>
  <si>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Число жителей поселения, чел.</t>
  </si>
  <si>
    <t>Размер дотации, тыс.рублей</t>
  </si>
  <si>
    <t>Необходимо заполнить только  исходные данные, а также столбцы: 1, 2, 3. После этого нажать кнопку "Расчёт".</t>
  </si>
  <si>
    <t>Итого районный фонд финансовой поддержки поселений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</si>
  <si>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</si>
  <si>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</si>
  <si>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Размер фонда за счёт средств областного бюджета (1 часть)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</si>
  <si>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</si>
  <si>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</si>
  <si>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</si>
  <si>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распределямого исходя из прогноза доходов (2 часть).</t>
  </si>
  <si>
    <t>Размер фонда за счёт собственных средств  (2 часть)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</si>
  <si>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</si>
  <si>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</si>
  <si>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</si>
  <si>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</si>
  <si>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</si>
  <si>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</si>
  <si>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</si>
  <si>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</si>
  <si>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</si>
  <si>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</si>
  <si>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</si>
  <si>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</si>
  <si>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</si>
  <si>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</si>
  <si>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</si>
  <si>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</si>
  <si>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</si>
  <si>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</si>
  <si>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</si>
  <si>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Расчётные налоговые доходы, тыс.рублей</t>
  </si>
  <si>
    <t>1</t>
  </si>
  <si>
    <t>2</t>
  </si>
  <si>
    <t>3</t>
  </si>
  <si>
    <t>4</t>
  </si>
  <si>
    <t>5</t>
  </si>
  <si>
    <t>6</t>
  </si>
  <si>
    <t>7</t>
  </si>
  <si>
    <t>0</t>
  </si>
  <si>
    <t>Расчёт дотаций из бюджета муниципального района Сергиевский на вырвнивание бюджетной обеспеченности поселений на 2022 год</t>
  </si>
  <si>
    <t xml:space="preserve">Приложение 5                             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2022 год и на плановый период 2023 и 2024 годов"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</si>
</sst>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#,##0.0000000"/>
    <numFmt numFmtId="219" formatCode="#,##0.000"/>
    <numFmt numFmtId="220" formatCode="#,##0.0000"/>
    <numFmt numFmtId="221" formatCode="#,##0.00000"/>
    <numFmt numFmtId="222" formatCode="#,##0.000000"/>
    <numFmt numFmtId="223" formatCode="#,##0.00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3" fontId="8" fillId="33" borderId="13" xfId="0" applyNumberFormat="1" applyFont="1" applyFill="1" applyBorder="1" applyAlignment="1" applyProtection="1">
      <alignment horizontal="center" vertical="center"/>
      <protection locked="0"/>
    </xf>
    <xf numFmtId="213" fontId="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wrapText="1"/>
      <protection/>
    </xf>
    <xf numFmtId="213" fontId="7" fillId="33" borderId="0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213" fontId="8" fillId="33" borderId="0" xfId="0" applyNumberFormat="1" applyFont="1" applyFill="1" applyBorder="1" applyAlignment="1" applyProtection="1">
      <alignment vertical="center" wrapText="1"/>
      <protection/>
    </xf>
    <xf numFmtId="21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wrapText="1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/>
    </xf>
    <xf numFmtId="3" fontId="7" fillId="33" borderId="13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21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21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right" vertical="center"/>
      <protection locked="0"/>
    </xf>
    <xf numFmtId="49" fontId="7" fillId="33" borderId="0" xfId="0" applyNumberFormat="1" applyFont="1" applyFill="1" applyBorder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left"/>
      <protection/>
    </xf>
    <xf numFmtId="21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213" fontId="8" fillId="33" borderId="13" xfId="0" applyNumberFormat="1" applyFont="1" applyFill="1" applyBorder="1" applyAlignment="1" applyProtection="1">
      <alignment horizontal="center" vertical="center" wrapText="1"/>
      <protection/>
    </xf>
    <xf numFmtId="21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40"/>
  <sheetViews>
    <sheetView showZeros="0" tabSelected="1" zoomScale="85" zoomScaleNormal="85" zoomScalePageLayoutView="0" workbookViewId="0" topLeftCell="B7">
      <selection activeCell="B8" sqref="B8:H8"/>
    </sheetView>
  </sheetViews>
  <sheetFormatPr defaultColWidth="9.00390625" defaultRowHeight="12.75"/>
  <cols>
    <col min="1" max="1" width="15.375" style="2" hidden="1" customWidth="1"/>
    <col min="2" max="2" width="39.50390625" style="2" customWidth="1"/>
    <col min="3" max="8" width="15.00390625" style="2" customWidth="1"/>
    <col min="9" max="9" width="9.125" style="2" customWidth="1"/>
    <col min="10" max="16384" width="8.875" style="2" customWidth="1"/>
  </cols>
  <sheetData>
    <row r="1" spans="1:9" ht="15" hidden="1">
      <c r="A1" s="33" t="s">
        <v>6</v>
      </c>
      <c r="B1" s="34"/>
      <c r="C1" s="34"/>
      <c r="D1" s="34"/>
      <c r="E1" s="34"/>
      <c r="F1" s="34"/>
      <c r="G1" s="34"/>
      <c r="H1" s="35"/>
      <c r="I1" s="1"/>
    </row>
    <row r="2" spans="1:9" ht="29.25" customHeight="1" hidden="1">
      <c r="A2" s="30" t="s">
        <v>14</v>
      </c>
      <c r="B2" s="31"/>
      <c r="C2" s="31"/>
      <c r="D2" s="31"/>
      <c r="E2" s="31"/>
      <c r="F2" s="31"/>
      <c r="G2" s="31"/>
      <c r="H2" s="32"/>
      <c r="I2" s="1"/>
    </row>
    <row r="3" spans="1:9" ht="15" hidden="1">
      <c r="A3" s="40" t="s">
        <v>13</v>
      </c>
      <c r="B3" s="3" t="s">
        <v>3</v>
      </c>
      <c r="C3" s="4"/>
      <c r="D3" s="5"/>
      <c r="E3" s="6">
        <v>1233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  <c r="I3" s="1"/>
    </row>
    <row r="4" spans="1:9" ht="15" hidden="1">
      <c r="A4" s="40"/>
      <c r="B4" s="3" t="s">
        <v>9</v>
      </c>
      <c r="C4" s="4"/>
      <c r="D4" s="5"/>
      <c r="E4" s="6">
        <v>45000</v>
      </c>
      <c r="F4" s="9"/>
      <c r="H4" s="8"/>
      <c r="I4" s="1"/>
    </row>
    <row r="5" spans="1:9" ht="15" hidden="1">
      <c r="A5" s="40"/>
      <c r="B5" s="3" t="s">
        <v>1</v>
      </c>
      <c r="C5" s="4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  <c r="I5" s="1"/>
    </row>
    <row r="6" spans="2:9" ht="15" hidden="1">
      <c r="B6" s="7"/>
      <c r="I6" s="1"/>
    </row>
    <row r="7" spans="2:9" ht="102.75" customHeight="1">
      <c r="B7" s="7"/>
      <c r="F7" s="43" t="s">
        <v>45</v>
      </c>
      <c r="G7" s="43"/>
      <c r="H7" s="43"/>
      <c r="I7" s="1"/>
    </row>
    <row r="8" spans="1:8" ht="45" customHeight="1">
      <c r="A8" s="1"/>
      <c r="B8" s="39" t="s">
        <v>44</v>
      </c>
      <c r="C8" s="39"/>
      <c r="D8" s="39"/>
      <c r="E8" s="39"/>
      <c r="F8" s="39"/>
      <c r="G8" s="39"/>
      <c r="H8" s="39"/>
    </row>
    <row r="9" spans="1:8" ht="18" customHeight="1">
      <c r="A9" s="36" t="s">
        <v>12</v>
      </c>
      <c r="B9" s="38" t="s">
        <v>10</v>
      </c>
      <c r="C9" s="38"/>
      <c r="D9" s="38"/>
      <c r="E9" s="38"/>
      <c r="F9" s="28" t="s">
        <v>43</v>
      </c>
      <c r="G9" s="37"/>
      <c r="H9" s="37"/>
    </row>
    <row r="10" spans="1:8" ht="18" customHeight="1">
      <c r="A10" s="36"/>
      <c r="B10" s="38" t="s">
        <v>15</v>
      </c>
      <c r="C10" s="38"/>
      <c r="D10" s="38"/>
      <c r="E10" s="38"/>
      <c r="F10" s="29">
        <f>E4</f>
        <v>45000</v>
      </c>
      <c r="G10" s="37"/>
      <c r="H10" s="37"/>
    </row>
    <row r="11" spans="1:8" ht="18" customHeight="1">
      <c r="A11" s="36"/>
      <c r="B11" s="38" t="s">
        <v>7</v>
      </c>
      <c r="C11" s="38"/>
      <c r="D11" s="38"/>
      <c r="E11" s="38">
        <v>-37778706683311340</v>
      </c>
      <c r="F11" s="29">
        <f>SUM(F9:F10)</f>
        <v>45000</v>
      </c>
      <c r="G11" s="37"/>
      <c r="H11" s="37"/>
    </row>
    <row r="12" spans="1:8" ht="18" customHeight="1">
      <c r="A12" s="36"/>
      <c r="B12" s="44" t="s">
        <v>8</v>
      </c>
      <c r="C12" s="44"/>
      <c r="D12" s="44"/>
      <c r="E12" s="44"/>
      <c r="F12" s="27">
        <v>4104.00090826521</v>
      </c>
      <c r="G12" s="37"/>
      <c r="H12" s="37"/>
    </row>
    <row r="13" spans="1:9" ht="21" customHeight="1">
      <c r="A13" s="11"/>
      <c r="B13" s="42" t="s">
        <v>2</v>
      </c>
      <c r="C13" s="42" t="s">
        <v>35</v>
      </c>
      <c r="D13" s="42" t="s">
        <v>4</v>
      </c>
      <c r="E13" s="42" t="s">
        <v>16</v>
      </c>
      <c r="F13" s="41" t="s">
        <v>5</v>
      </c>
      <c r="G13" s="41"/>
      <c r="H13" s="41"/>
      <c r="I13" s="1"/>
    </row>
    <row r="14" spans="1:8" ht="108" customHeight="1">
      <c r="A14" s="1"/>
      <c r="B14" s="42"/>
      <c r="C14" s="42"/>
      <c r="D14" s="42"/>
      <c r="E14" s="42"/>
      <c r="F14" s="12" t="s">
        <v>11</v>
      </c>
      <c r="G14" s="12" t="str">
        <f>"2-я часть (исходя расчётной бюджетной обеспеченности)
["&amp;ROUND(E12,1)&amp;"-(4)]х
(3)/1000х"&amp;E5</f>
        <v>2-я часть (исходя расчётной бюджетной обеспеченности)
[0-(4)]х
(3)/1000х0,9</v>
      </c>
      <c r="H14" s="13" t="s">
        <v>17</v>
      </c>
    </row>
    <row r="15" spans="1:8" ht="15">
      <c r="A15" s="1"/>
      <c r="B15" s="14" t="s">
        <v>36</v>
      </c>
      <c r="C15" s="14" t="s">
        <v>37</v>
      </c>
      <c r="D15" s="14" t="s">
        <v>38</v>
      </c>
      <c r="E15" s="14" t="s">
        <v>39</v>
      </c>
      <c r="F15" s="14" t="s">
        <v>40</v>
      </c>
      <c r="G15" s="14" t="s">
        <v>41</v>
      </c>
      <c r="H15" s="14" t="s">
        <v>42</v>
      </c>
    </row>
    <row r="16" spans="1:8" ht="21" customHeight="1">
      <c r="A16" s="1">
        <v>1</v>
      </c>
      <c r="B16" s="15" t="s">
        <v>18</v>
      </c>
      <c r="C16" s="16">
        <v>49474.2</v>
      </c>
      <c r="D16" s="16">
        <v>13158</v>
      </c>
      <c r="E16" s="17">
        <v>3760</v>
      </c>
      <c r="F16" s="18"/>
      <c r="G16" s="17">
        <v>4073.61956</v>
      </c>
      <c r="H16" s="17">
        <v>4073.61956</v>
      </c>
    </row>
    <row r="17" spans="1:8" ht="21" customHeight="1">
      <c r="A17" s="1">
        <v>2</v>
      </c>
      <c r="B17" s="15" t="s">
        <v>19</v>
      </c>
      <c r="C17" s="16">
        <v>1860.6</v>
      </c>
      <c r="D17" s="16">
        <v>656</v>
      </c>
      <c r="E17" s="17">
        <v>2836.3</v>
      </c>
      <c r="F17" s="18"/>
      <c r="G17" s="17">
        <v>748.46214</v>
      </c>
      <c r="H17" s="17">
        <v>748.46214</v>
      </c>
    </row>
    <row r="18" spans="1:8" ht="21" customHeight="1">
      <c r="A18" s="1">
        <v>3</v>
      </c>
      <c r="B18" s="15" t="s">
        <v>20</v>
      </c>
      <c r="C18" s="16">
        <v>1932.6</v>
      </c>
      <c r="D18" s="16">
        <v>680</v>
      </c>
      <c r="E18" s="17">
        <v>2842.1</v>
      </c>
      <c r="F18" s="18"/>
      <c r="G18" s="17">
        <v>772.30856</v>
      </c>
      <c r="H18" s="17">
        <v>772.30856</v>
      </c>
    </row>
    <row r="19" spans="1:8" ht="21" customHeight="1">
      <c r="A19" s="1">
        <v>4</v>
      </c>
      <c r="B19" s="15" t="s">
        <v>21</v>
      </c>
      <c r="C19" s="16">
        <v>3397</v>
      </c>
      <c r="D19" s="16">
        <v>1120</v>
      </c>
      <c r="E19" s="17">
        <v>3033</v>
      </c>
      <c r="F19" s="18"/>
      <c r="G19" s="17">
        <v>1079.53292</v>
      </c>
      <c r="H19" s="17">
        <v>1079.53292</v>
      </c>
    </row>
    <row r="20" spans="1:8" ht="21" customHeight="1">
      <c r="A20" s="1">
        <v>5</v>
      </c>
      <c r="B20" s="15" t="s">
        <v>22</v>
      </c>
      <c r="C20" s="16">
        <v>2108.6</v>
      </c>
      <c r="D20" s="16">
        <v>1388</v>
      </c>
      <c r="E20" s="17">
        <v>1519.2</v>
      </c>
      <c r="F20" s="18"/>
      <c r="G20" s="17">
        <v>3228.97793</v>
      </c>
      <c r="H20" s="17">
        <v>3228.97793</v>
      </c>
    </row>
    <row r="21" spans="1:8" ht="21" customHeight="1">
      <c r="A21" s="1">
        <v>6</v>
      </c>
      <c r="B21" s="15" t="s">
        <v>23</v>
      </c>
      <c r="C21" s="16">
        <v>3174.9</v>
      </c>
      <c r="D21" s="16">
        <v>1064</v>
      </c>
      <c r="E21" s="17">
        <v>2983.9</v>
      </c>
      <c r="F21" s="18"/>
      <c r="G21" s="17">
        <v>1072.58127</v>
      </c>
      <c r="H21" s="17">
        <v>1072.58127</v>
      </c>
    </row>
    <row r="22" spans="1:8" ht="21" customHeight="1">
      <c r="A22" s="1">
        <v>7</v>
      </c>
      <c r="B22" s="15" t="s">
        <v>24</v>
      </c>
      <c r="C22" s="16">
        <v>2334.3</v>
      </c>
      <c r="D22" s="16">
        <v>1558</v>
      </c>
      <c r="E22" s="17">
        <v>1498.3</v>
      </c>
      <c r="F22" s="18"/>
      <c r="G22" s="17">
        <v>3653.76007</v>
      </c>
      <c r="H22" s="17">
        <v>3653.76007</v>
      </c>
    </row>
    <row r="23" spans="1:8" ht="21" customHeight="1">
      <c r="A23" s="1">
        <v>8</v>
      </c>
      <c r="B23" s="15" t="s">
        <v>25</v>
      </c>
      <c r="C23" s="16">
        <v>1688.9</v>
      </c>
      <c r="D23" s="16">
        <v>1018</v>
      </c>
      <c r="E23" s="17">
        <v>1659</v>
      </c>
      <c r="F23" s="18"/>
      <c r="G23" s="17">
        <v>2240.07563</v>
      </c>
      <c r="H23" s="17">
        <v>2240.07563</v>
      </c>
    </row>
    <row r="24" spans="1:8" ht="21" customHeight="1">
      <c r="A24" s="1">
        <v>9</v>
      </c>
      <c r="B24" s="15" t="s">
        <v>26</v>
      </c>
      <c r="C24" s="16">
        <v>2140.6</v>
      </c>
      <c r="D24" s="16">
        <v>1145</v>
      </c>
      <c r="E24" s="17">
        <v>1869.5</v>
      </c>
      <c r="F24" s="18"/>
      <c r="G24" s="17">
        <v>2302.63294</v>
      </c>
      <c r="H24" s="17">
        <v>2302.63294</v>
      </c>
    </row>
    <row r="25" spans="1:8" ht="21" customHeight="1">
      <c r="A25" s="1">
        <v>10</v>
      </c>
      <c r="B25" s="15" t="s">
        <v>27</v>
      </c>
      <c r="C25" s="16">
        <v>981.6</v>
      </c>
      <c r="D25" s="16">
        <v>798</v>
      </c>
      <c r="E25" s="17">
        <v>1230.1</v>
      </c>
      <c r="F25" s="18"/>
      <c r="G25" s="17">
        <v>2064.05345</v>
      </c>
      <c r="H25" s="17">
        <v>2064.05345</v>
      </c>
    </row>
    <row r="26" spans="1:8" ht="21" customHeight="1">
      <c r="A26" s="1">
        <v>11</v>
      </c>
      <c r="B26" s="15" t="s">
        <v>28</v>
      </c>
      <c r="C26" s="16">
        <v>2039.5</v>
      </c>
      <c r="D26" s="16">
        <v>1073</v>
      </c>
      <c r="E26" s="17">
        <v>1900.7</v>
      </c>
      <c r="F26" s="18"/>
      <c r="G26" s="17">
        <v>2127.68368</v>
      </c>
      <c r="H26" s="17">
        <v>2127.68368</v>
      </c>
    </row>
    <row r="27" spans="1:8" ht="21" customHeight="1">
      <c r="A27" s="1">
        <v>12</v>
      </c>
      <c r="B27" s="15" t="s">
        <v>29</v>
      </c>
      <c r="C27" s="16">
        <v>1056.9</v>
      </c>
      <c r="D27" s="16">
        <v>615</v>
      </c>
      <c r="E27" s="17">
        <v>1718.5</v>
      </c>
      <c r="F27" s="18"/>
      <c r="G27" s="17">
        <v>1320.3545</v>
      </c>
      <c r="H27" s="17">
        <v>1320.3545</v>
      </c>
    </row>
    <row r="28" spans="1:8" ht="21" customHeight="1">
      <c r="A28" s="1">
        <v>13</v>
      </c>
      <c r="B28" s="15" t="s">
        <v>30</v>
      </c>
      <c r="C28" s="16">
        <v>5060</v>
      </c>
      <c r="D28" s="16">
        <v>1629</v>
      </c>
      <c r="E28" s="17">
        <v>3106.2</v>
      </c>
      <c r="F28" s="18"/>
      <c r="G28" s="17">
        <v>1462.87573</v>
      </c>
      <c r="H28" s="17">
        <v>1462.87573</v>
      </c>
    </row>
    <row r="29" spans="1:8" ht="21" customHeight="1">
      <c r="A29" s="1">
        <v>14</v>
      </c>
      <c r="B29" s="15" t="s">
        <v>31</v>
      </c>
      <c r="C29" s="16">
        <v>36126.9</v>
      </c>
      <c r="D29" s="16">
        <v>9160</v>
      </c>
      <c r="E29" s="17">
        <v>3944</v>
      </c>
      <c r="F29" s="18"/>
      <c r="G29" s="17">
        <v>1319.17349</v>
      </c>
      <c r="H29" s="17">
        <v>1319.17349</v>
      </c>
    </row>
    <row r="30" spans="1:8" ht="21" customHeight="1">
      <c r="A30" s="1">
        <v>15</v>
      </c>
      <c r="B30" s="15" t="s">
        <v>32</v>
      </c>
      <c r="C30" s="16">
        <v>5186.1</v>
      </c>
      <c r="D30" s="16">
        <v>3279</v>
      </c>
      <c r="E30" s="17">
        <v>1581.6</v>
      </c>
      <c r="F30" s="18"/>
      <c r="G30" s="17">
        <v>7443.82708</v>
      </c>
      <c r="H30" s="17">
        <v>7443.82708</v>
      </c>
    </row>
    <row r="31" spans="1:8" ht="21" customHeight="1">
      <c r="A31" s="1">
        <v>16</v>
      </c>
      <c r="B31" s="15" t="s">
        <v>33</v>
      </c>
      <c r="C31" s="16">
        <v>9748.3</v>
      </c>
      <c r="D31" s="16">
        <v>4469</v>
      </c>
      <c r="E31" s="17">
        <v>2181.3</v>
      </c>
      <c r="F31" s="18"/>
      <c r="G31" s="17">
        <v>7733.23205</v>
      </c>
      <c r="H31" s="17">
        <v>7733.23205</v>
      </c>
    </row>
    <row r="32" spans="1:8" ht="21" customHeight="1">
      <c r="A32" s="1">
        <v>17</v>
      </c>
      <c r="B32" s="15" t="s">
        <v>34</v>
      </c>
      <c r="C32" s="16">
        <v>2429.2</v>
      </c>
      <c r="D32" s="16">
        <v>1230</v>
      </c>
      <c r="E32" s="17">
        <v>1975</v>
      </c>
      <c r="F32" s="18"/>
      <c r="G32" s="17">
        <v>2356.84901</v>
      </c>
      <c r="H32" s="17">
        <v>2356.84901</v>
      </c>
    </row>
    <row r="33" spans="1:8" s="22" customFormat="1" ht="24" customHeight="1">
      <c r="A33" s="19"/>
      <c r="B33" s="20" t="s">
        <v>0</v>
      </c>
      <c r="C33" s="21">
        <v>130740.2</v>
      </c>
      <c r="D33" s="21">
        <v>44040</v>
      </c>
      <c r="E33" s="21">
        <v>2968.7</v>
      </c>
      <c r="F33" s="21"/>
      <c r="G33" s="21">
        <v>45000</v>
      </c>
      <c r="H33" s="21">
        <v>45000</v>
      </c>
    </row>
    <row r="34" spans="3:5" ht="15">
      <c r="C34" s="23"/>
      <c r="D34" s="24"/>
      <c r="E34" s="25">
        <f aca="true" t="shared" si="0" ref="E34:E39">IF(D34&gt;0,C34/D34*1000,"")</f>
      </c>
    </row>
    <row r="35" spans="3:5" ht="15">
      <c r="C35" s="23"/>
      <c r="D35" s="24"/>
      <c r="E35" s="25">
        <f t="shared" si="0"/>
      </c>
    </row>
    <row r="36" spans="3:5" ht="15">
      <c r="C36" s="23"/>
      <c r="D36" s="24"/>
      <c r="E36" s="25">
        <f t="shared" si="0"/>
      </c>
    </row>
    <row r="37" spans="3:5" ht="15">
      <c r="C37" s="23"/>
      <c r="D37" s="24"/>
      <c r="E37" s="25">
        <f t="shared" si="0"/>
      </c>
    </row>
    <row r="38" spans="3:5" ht="15">
      <c r="C38" s="23"/>
      <c r="D38" s="24"/>
      <c r="E38" s="25">
        <f t="shared" si="0"/>
      </c>
    </row>
    <row r="39" spans="3:5" ht="15">
      <c r="C39" s="23"/>
      <c r="D39" s="24"/>
      <c r="E39" s="25">
        <f t="shared" si="0"/>
      </c>
    </row>
    <row r="40" spans="3:5" ht="15">
      <c r="C40" s="25"/>
      <c r="D40" s="26"/>
      <c r="E40" s="25"/>
    </row>
  </sheetData>
  <sheetProtection deleteRows="0"/>
  <mergeCells count="16">
    <mergeCell ref="F13:H13"/>
    <mergeCell ref="B13:B14"/>
    <mergeCell ref="C13:C14"/>
    <mergeCell ref="D13:D14"/>
    <mergeCell ref="E13:E14"/>
    <mergeCell ref="F7:H7"/>
    <mergeCell ref="B12:E12"/>
    <mergeCell ref="A2:H2"/>
    <mergeCell ref="A1:H1"/>
    <mergeCell ref="A9:A12"/>
    <mergeCell ref="G9:H12"/>
    <mergeCell ref="B9:E9"/>
    <mergeCell ref="B11:E11"/>
    <mergeCell ref="B10:E10"/>
    <mergeCell ref="B8:H8"/>
    <mergeCell ref="A3:A5"/>
  </mergeCells>
  <printOptions horizontalCentered="1"/>
  <pageMargins left="0.1968503937007874" right="0.31496062992125984" top="0.35433070866141736" bottom="0.31496062992125984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2021-10-20T09:13:04Z</cp:lastPrinted>
  <dcterms:created xsi:type="dcterms:W3CDTF">1998-09-07T09:31:30Z</dcterms:created>
  <dcterms:modified xsi:type="dcterms:W3CDTF">2021-11-08T07:41:46Z</dcterms:modified>
  <cp:category/>
  <cp:version/>
  <cp:contentType/>
  <cp:contentStatus/>
</cp:coreProperties>
</file>